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20121 Cy5 ladder EMSA with yCAF1 plusSAH/Measurements_Boxes/"/>
    </mc:Choice>
  </mc:AlternateContent>
  <xr:revisionPtr revIDLastSave="0" documentId="13_ncr:40009_{4BFAC533-D40E-3F40-BDDF-DC3CA9DD84B3}" xr6:coauthVersionLast="47" xr6:coauthVersionMax="47" xr10:uidLastSave="{00000000-0000-0000-0000-000000000000}"/>
  <bookViews>
    <workbookView xWindow="25520" yWindow="600" windowWidth="12360" windowHeight="23400" activeTab="1"/>
  </bookViews>
  <sheets>
    <sheet name="220121 Cy5 ladder EMSA with yCA" sheetId="1" r:id="rId1"/>
    <sheet name="App Fract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2" l="1"/>
  <c r="G45" i="2"/>
  <c r="G46" i="2"/>
  <c r="G47" i="2"/>
  <c r="G48" i="2"/>
  <c r="G49" i="2"/>
  <c r="G50" i="2"/>
  <c r="G51" i="2"/>
  <c r="G52" i="2"/>
  <c r="G43" i="2"/>
  <c r="G34" i="2"/>
  <c r="G35" i="2"/>
  <c r="G36" i="2"/>
  <c r="G37" i="2"/>
  <c r="G38" i="2"/>
  <c r="G39" i="2"/>
  <c r="G40" i="2"/>
  <c r="G41" i="2"/>
  <c r="G42" i="2"/>
  <c r="G33" i="2"/>
  <c r="G24" i="2"/>
  <c r="G25" i="2"/>
  <c r="G26" i="2"/>
  <c r="G27" i="2"/>
  <c r="G28" i="2"/>
  <c r="G29" i="2"/>
  <c r="G30" i="2"/>
  <c r="G31" i="2"/>
  <c r="G32" i="2"/>
  <c r="G23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G19" i="2" s="1"/>
  <c r="F18" i="2"/>
  <c r="G18" i="2" s="1"/>
  <c r="F17" i="2"/>
  <c r="F16" i="2"/>
  <c r="F15" i="2"/>
  <c r="F14" i="2"/>
  <c r="F13" i="2"/>
  <c r="G13" i="2" s="1"/>
  <c r="F12" i="2"/>
  <c r="F11" i="2"/>
  <c r="F10" i="2"/>
  <c r="F9" i="2"/>
  <c r="F8" i="2"/>
  <c r="F7" i="2"/>
  <c r="F6" i="2"/>
  <c r="G6" i="2" s="1"/>
  <c r="F5" i="2"/>
  <c r="F4" i="2"/>
  <c r="F3" i="2"/>
  <c r="G3" i="2" s="1"/>
  <c r="G4" i="2" l="1"/>
  <c r="H4" i="2" s="1"/>
  <c r="G12" i="2"/>
  <c r="H44" i="2"/>
  <c r="H32" i="2"/>
  <c r="G11" i="2"/>
  <c r="G5" i="2"/>
  <c r="G21" i="2"/>
  <c r="H45" i="2"/>
  <c r="G7" i="2"/>
  <c r="G14" i="2"/>
  <c r="H14" i="2" s="1"/>
  <c r="H36" i="2"/>
  <c r="H50" i="2"/>
  <c r="G8" i="2"/>
  <c r="H8" i="2" s="1"/>
  <c r="G15" i="2"/>
  <c r="H15" i="2" s="1"/>
  <c r="G22" i="2"/>
  <c r="H29" i="2"/>
  <c r="H51" i="2"/>
  <c r="G20" i="2"/>
  <c r="H42" i="2"/>
  <c r="G9" i="2"/>
  <c r="H9" i="2" s="1"/>
  <c r="G16" i="2"/>
  <c r="H16" i="2" s="1"/>
  <c r="H30" i="2"/>
  <c r="H41" i="2"/>
  <c r="G10" i="2"/>
  <c r="H10" i="2" s="1"/>
  <c r="G17" i="2"/>
  <c r="H31" i="2"/>
  <c r="H38" i="2"/>
  <c r="H47" i="2"/>
  <c r="H39" i="2"/>
  <c r="H23" i="2"/>
  <c r="H7" i="2"/>
  <c r="H20" i="2"/>
  <c r="H33" i="2"/>
  <c r="H25" i="2"/>
  <c r="H17" i="2"/>
  <c r="H22" i="2"/>
  <c r="H19" i="2"/>
  <c r="H52" i="2"/>
  <c r="H28" i="2"/>
  <c r="H12" i="2"/>
  <c r="H46" i="2"/>
  <c r="H40" i="2"/>
  <c r="H24" i="2"/>
  <c r="H37" i="2"/>
  <c r="H13" i="2"/>
  <c r="H5" i="2"/>
  <c r="H18" i="2"/>
  <c r="H49" i="2"/>
  <c r="H6" i="2"/>
  <c r="H43" i="2"/>
  <c r="H35" i="2"/>
  <c r="H27" i="2"/>
  <c r="H11" i="2"/>
  <c r="H3" i="2"/>
  <c r="H48" i="2"/>
  <c r="H34" i="2"/>
  <c r="H26" i="2"/>
  <c r="H21" i="2"/>
</calcChain>
</file>

<file path=xl/sharedStrings.xml><?xml version="1.0" encoding="utf-8"?>
<sst xmlns="http://schemas.openxmlformats.org/spreadsheetml/2006/main" count="182" uniqueCount="79">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</sst>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2595984</v>
      </c>
      <c r="D2">
        <v>0</v>
      </c>
      <c r="E2">
        <v>0</v>
      </c>
      <c r="F2" t="s">
        <v>21</v>
      </c>
      <c r="G2">
        <v>366</v>
      </c>
      <c r="H2">
        <v>390.37</v>
      </c>
      <c r="I2">
        <v>80</v>
      </c>
      <c r="J2">
        <v>240.01</v>
      </c>
      <c r="K2">
        <v>57603.35</v>
      </c>
      <c r="L2">
        <v>1024</v>
      </c>
      <c r="M2">
        <v>58</v>
      </c>
      <c r="N2">
        <v>2.73</v>
      </c>
      <c r="O2">
        <v>6650</v>
      </c>
      <c r="P2">
        <v>503</v>
      </c>
      <c r="Q2">
        <v>1424</v>
      </c>
      <c r="R2">
        <v>133</v>
      </c>
      <c r="S2">
        <v>50</v>
      </c>
      <c r="T2">
        <v>6650</v>
      </c>
    </row>
    <row r="3" spans="2:21" x14ac:dyDescent="0.2">
      <c r="B3" t="s">
        <v>22</v>
      </c>
      <c r="C3">
        <v>2363758</v>
      </c>
      <c r="D3">
        <v>0</v>
      </c>
      <c r="E3">
        <v>0</v>
      </c>
      <c r="F3" t="s">
        <v>21</v>
      </c>
      <c r="G3">
        <v>336.5</v>
      </c>
      <c r="H3">
        <v>358.15</v>
      </c>
      <c r="I3">
        <v>86</v>
      </c>
      <c r="J3">
        <v>213.3</v>
      </c>
      <c r="K3">
        <v>45496.46</v>
      </c>
      <c r="L3">
        <v>908</v>
      </c>
      <c r="M3">
        <v>62</v>
      </c>
      <c r="N3">
        <v>2.4900000000000002</v>
      </c>
      <c r="O3">
        <v>6600</v>
      </c>
      <c r="P3">
        <v>636</v>
      </c>
      <c r="Q3">
        <v>1424</v>
      </c>
      <c r="R3">
        <v>132</v>
      </c>
      <c r="S3">
        <v>50</v>
      </c>
      <c r="T3">
        <v>6600</v>
      </c>
    </row>
    <row r="4" spans="2:21" x14ac:dyDescent="0.2">
      <c r="B4" t="s">
        <v>23</v>
      </c>
      <c r="C4">
        <v>1443432</v>
      </c>
      <c r="D4">
        <v>0</v>
      </c>
      <c r="E4">
        <v>0</v>
      </c>
      <c r="F4" t="s">
        <v>21</v>
      </c>
      <c r="G4">
        <v>181</v>
      </c>
      <c r="H4">
        <v>217.06</v>
      </c>
      <c r="I4">
        <v>89</v>
      </c>
      <c r="J4">
        <v>114.82</v>
      </c>
      <c r="K4">
        <v>13183.59</v>
      </c>
      <c r="L4">
        <v>534</v>
      </c>
      <c r="M4">
        <v>54</v>
      </c>
      <c r="N4">
        <v>1.52</v>
      </c>
      <c r="O4">
        <v>6650</v>
      </c>
      <c r="P4">
        <v>768</v>
      </c>
      <c r="Q4">
        <v>1424</v>
      </c>
      <c r="R4">
        <v>133</v>
      </c>
      <c r="S4">
        <v>50</v>
      </c>
      <c r="T4">
        <v>6650</v>
      </c>
    </row>
    <row r="5" spans="2:21" x14ac:dyDescent="0.2">
      <c r="B5" t="s">
        <v>24</v>
      </c>
      <c r="C5">
        <v>854290</v>
      </c>
      <c r="D5">
        <v>0</v>
      </c>
      <c r="E5">
        <v>0</v>
      </c>
      <c r="F5" t="s">
        <v>21</v>
      </c>
      <c r="G5">
        <v>123</v>
      </c>
      <c r="H5">
        <v>129.44</v>
      </c>
      <c r="I5">
        <v>105</v>
      </c>
      <c r="J5">
        <v>37.58</v>
      </c>
      <c r="K5">
        <v>1412.27</v>
      </c>
      <c r="L5">
        <v>240</v>
      </c>
      <c r="M5">
        <v>49</v>
      </c>
      <c r="N5">
        <v>0.9</v>
      </c>
      <c r="O5">
        <v>6600</v>
      </c>
      <c r="P5">
        <v>901</v>
      </c>
      <c r="Q5">
        <v>1424</v>
      </c>
      <c r="R5">
        <v>132</v>
      </c>
      <c r="S5">
        <v>50</v>
      </c>
      <c r="T5">
        <v>6600</v>
      </c>
    </row>
    <row r="6" spans="2:21" x14ac:dyDescent="0.2">
      <c r="B6" t="s">
        <v>25</v>
      </c>
      <c r="C6">
        <v>641943</v>
      </c>
      <c r="D6">
        <v>0</v>
      </c>
      <c r="E6">
        <v>0</v>
      </c>
      <c r="F6" t="s">
        <v>21</v>
      </c>
      <c r="G6">
        <v>97</v>
      </c>
      <c r="H6">
        <v>96.53</v>
      </c>
      <c r="I6">
        <v>98</v>
      </c>
      <c r="J6">
        <v>15.06</v>
      </c>
      <c r="K6">
        <v>226.79</v>
      </c>
      <c r="L6">
        <v>144</v>
      </c>
      <c r="M6">
        <v>53</v>
      </c>
      <c r="N6">
        <v>0.68</v>
      </c>
      <c r="O6">
        <v>6650</v>
      </c>
      <c r="P6">
        <v>1033</v>
      </c>
      <c r="Q6">
        <v>1424</v>
      </c>
      <c r="R6">
        <v>133</v>
      </c>
      <c r="S6">
        <v>50</v>
      </c>
      <c r="T6">
        <v>6650</v>
      </c>
    </row>
    <row r="7" spans="2:21" x14ac:dyDescent="0.2">
      <c r="B7" t="s">
        <v>26</v>
      </c>
      <c r="C7">
        <v>594320</v>
      </c>
      <c r="D7">
        <v>0</v>
      </c>
      <c r="E7">
        <v>0</v>
      </c>
      <c r="F7" t="s">
        <v>21</v>
      </c>
      <c r="G7">
        <v>88</v>
      </c>
      <c r="H7">
        <v>89.37</v>
      </c>
      <c r="I7">
        <v>84</v>
      </c>
      <c r="J7">
        <v>14.17</v>
      </c>
      <c r="K7">
        <v>200.84</v>
      </c>
      <c r="L7">
        <v>139</v>
      </c>
      <c r="M7">
        <v>49</v>
      </c>
      <c r="N7">
        <v>0.63</v>
      </c>
      <c r="O7">
        <v>6650</v>
      </c>
      <c r="P7">
        <v>1166</v>
      </c>
      <c r="Q7">
        <v>1424</v>
      </c>
      <c r="R7">
        <v>133</v>
      </c>
      <c r="S7">
        <v>50</v>
      </c>
      <c r="T7">
        <v>6650</v>
      </c>
    </row>
    <row r="8" spans="2:21" x14ac:dyDescent="0.2">
      <c r="B8" t="s">
        <v>27</v>
      </c>
      <c r="C8">
        <v>581038</v>
      </c>
      <c r="D8">
        <v>0</v>
      </c>
      <c r="E8">
        <v>0</v>
      </c>
      <c r="F8" t="s">
        <v>21</v>
      </c>
      <c r="G8">
        <v>87.5</v>
      </c>
      <c r="H8">
        <v>88.04</v>
      </c>
      <c r="I8">
        <v>84</v>
      </c>
      <c r="J8">
        <v>13.07</v>
      </c>
      <c r="K8">
        <v>170.94</v>
      </c>
      <c r="L8">
        <v>140</v>
      </c>
      <c r="M8">
        <v>51</v>
      </c>
      <c r="N8">
        <v>0.61</v>
      </c>
      <c r="O8">
        <v>6600</v>
      </c>
      <c r="P8">
        <v>1299</v>
      </c>
      <c r="Q8">
        <v>1424</v>
      </c>
      <c r="R8">
        <v>132</v>
      </c>
      <c r="S8">
        <v>50</v>
      </c>
      <c r="T8">
        <v>6600</v>
      </c>
    </row>
    <row r="9" spans="2:21" x14ac:dyDescent="0.2">
      <c r="B9" t="s">
        <v>28</v>
      </c>
      <c r="C9">
        <v>561933</v>
      </c>
      <c r="D9">
        <v>0</v>
      </c>
      <c r="E9">
        <v>0</v>
      </c>
      <c r="F9" t="s">
        <v>21</v>
      </c>
      <c r="G9">
        <v>82</v>
      </c>
      <c r="H9">
        <v>84.5</v>
      </c>
      <c r="I9">
        <v>83</v>
      </c>
      <c r="J9">
        <v>14.61</v>
      </c>
      <c r="K9">
        <v>213.33</v>
      </c>
      <c r="L9">
        <v>141</v>
      </c>
      <c r="M9">
        <v>44</v>
      </c>
      <c r="N9">
        <v>0.59</v>
      </c>
      <c r="O9">
        <v>6650</v>
      </c>
      <c r="P9">
        <v>1431</v>
      </c>
      <c r="Q9">
        <v>1424</v>
      </c>
      <c r="R9">
        <v>133</v>
      </c>
      <c r="S9">
        <v>50</v>
      </c>
      <c r="T9">
        <v>6650</v>
      </c>
    </row>
    <row r="10" spans="2:21" x14ac:dyDescent="0.2">
      <c r="B10" t="s">
        <v>29</v>
      </c>
      <c r="C10">
        <v>563022</v>
      </c>
      <c r="D10">
        <v>0</v>
      </c>
      <c r="E10">
        <v>0</v>
      </c>
      <c r="F10" t="s">
        <v>21</v>
      </c>
      <c r="G10">
        <v>83</v>
      </c>
      <c r="H10">
        <v>85.31</v>
      </c>
      <c r="I10">
        <v>75</v>
      </c>
      <c r="J10">
        <v>15.41</v>
      </c>
      <c r="K10">
        <v>237.54</v>
      </c>
      <c r="L10">
        <v>136</v>
      </c>
      <c r="M10">
        <v>41</v>
      </c>
      <c r="N10">
        <v>0.59</v>
      </c>
      <c r="O10">
        <v>6600</v>
      </c>
      <c r="P10">
        <v>1564</v>
      </c>
      <c r="Q10">
        <v>1424</v>
      </c>
      <c r="R10">
        <v>132</v>
      </c>
      <c r="S10">
        <v>50</v>
      </c>
      <c r="T10">
        <v>6600</v>
      </c>
    </row>
    <row r="11" spans="2:21" x14ac:dyDescent="0.2">
      <c r="B11" t="s">
        <v>30</v>
      </c>
      <c r="C11">
        <v>496177</v>
      </c>
      <c r="D11">
        <v>0</v>
      </c>
      <c r="E11">
        <v>0</v>
      </c>
      <c r="F11" t="s">
        <v>21</v>
      </c>
      <c r="G11">
        <v>75</v>
      </c>
      <c r="H11">
        <v>74.61</v>
      </c>
      <c r="I11">
        <v>74</v>
      </c>
      <c r="J11">
        <v>9.02</v>
      </c>
      <c r="K11">
        <v>81.290000000000006</v>
      </c>
      <c r="L11">
        <v>106</v>
      </c>
      <c r="M11">
        <v>40</v>
      </c>
      <c r="N11">
        <v>0.52</v>
      </c>
      <c r="O11">
        <v>6650</v>
      </c>
      <c r="P11">
        <v>1696</v>
      </c>
      <c r="Q11">
        <v>1424</v>
      </c>
      <c r="R11">
        <v>133</v>
      </c>
      <c r="S11">
        <v>50</v>
      </c>
      <c r="T11">
        <v>6650</v>
      </c>
    </row>
    <row r="12" spans="2:21" x14ac:dyDescent="0.2">
      <c r="B12" t="s">
        <v>31</v>
      </c>
      <c r="C12">
        <v>2792555</v>
      </c>
      <c r="D12">
        <v>0</v>
      </c>
      <c r="E12">
        <v>0</v>
      </c>
      <c r="F12" t="s">
        <v>21</v>
      </c>
      <c r="G12">
        <v>297</v>
      </c>
      <c r="H12">
        <v>359.31</v>
      </c>
      <c r="I12">
        <v>77</v>
      </c>
      <c r="J12">
        <v>232.97</v>
      </c>
      <c r="K12">
        <v>54273.279999999999</v>
      </c>
      <c r="L12">
        <v>1002</v>
      </c>
      <c r="M12">
        <v>53</v>
      </c>
      <c r="N12">
        <v>2.94</v>
      </c>
      <c r="O12">
        <v>7772</v>
      </c>
      <c r="P12">
        <v>490</v>
      </c>
      <c r="Q12">
        <v>1478</v>
      </c>
      <c r="R12">
        <v>134</v>
      </c>
      <c r="S12">
        <v>58</v>
      </c>
      <c r="T12">
        <v>7772</v>
      </c>
    </row>
    <row r="13" spans="2:21" x14ac:dyDescent="0.2">
      <c r="B13" t="s">
        <v>32</v>
      </c>
      <c r="C13">
        <v>2743595</v>
      </c>
      <c r="D13">
        <v>0</v>
      </c>
      <c r="E13">
        <v>0</v>
      </c>
      <c r="F13" t="s">
        <v>21</v>
      </c>
      <c r="G13">
        <v>307</v>
      </c>
      <c r="H13">
        <v>355.66</v>
      </c>
      <c r="I13">
        <v>90</v>
      </c>
      <c r="J13">
        <v>197.11</v>
      </c>
      <c r="K13">
        <v>38853.25</v>
      </c>
      <c r="L13">
        <v>874</v>
      </c>
      <c r="M13">
        <v>68</v>
      </c>
      <c r="N13">
        <v>2.89</v>
      </c>
      <c r="O13">
        <v>7714</v>
      </c>
      <c r="P13">
        <v>623</v>
      </c>
      <c r="Q13">
        <v>1478</v>
      </c>
      <c r="R13">
        <v>133</v>
      </c>
      <c r="S13">
        <v>58</v>
      </c>
      <c r="T13">
        <v>7714</v>
      </c>
    </row>
    <row r="14" spans="2:21" x14ac:dyDescent="0.2">
      <c r="B14" t="s">
        <v>33</v>
      </c>
      <c r="C14">
        <v>2248987</v>
      </c>
      <c r="D14">
        <v>0</v>
      </c>
      <c r="E14">
        <v>0</v>
      </c>
      <c r="F14" t="s">
        <v>21</v>
      </c>
      <c r="G14">
        <v>252</v>
      </c>
      <c r="H14">
        <v>289.37</v>
      </c>
      <c r="I14">
        <v>90</v>
      </c>
      <c r="J14">
        <v>169.91</v>
      </c>
      <c r="K14">
        <v>28870.55</v>
      </c>
      <c r="L14">
        <v>746</v>
      </c>
      <c r="M14">
        <v>58</v>
      </c>
      <c r="N14">
        <v>2.37</v>
      </c>
      <c r="O14">
        <v>7772</v>
      </c>
      <c r="P14">
        <v>757</v>
      </c>
      <c r="Q14">
        <v>1478</v>
      </c>
      <c r="R14">
        <v>134</v>
      </c>
      <c r="S14">
        <v>58</v>
      </c>
      <c r="T14">
        <v>7772</v>
      </c>
    </row>
    <row r="15" spans="2:21" x14ac:dyDescent="0.2">
      <c r="B15" t="s">
        <v>34</v>
      </c>
      <c r="C15">
        <v>1520048</v>
      </c>
      <c r="D15">
        <v>0</v>
      </c>
      <c r="E15">
        <v>0</v>
      </c>
      <c r="F15" t="s">
        <v>21</v>
      </c>
      <c r="G15">
        <v>176</v>
      </c>
      <c r="H15">
        <v>197.05</v>
      </c>
      <c r="I15">
        <v>157</v>
      </c>
      <c r="J15">
        <v>82.32</v>
      </c>
      <c r="K15">
        <v>6776.16</v>
      </c>
      <c r="L15">
        <v>420</v>
      </c>
      <c r="M15">
        <v>55</v>
      </c>
      <c r="N15">
        <v>1.6</v>
      </c>
      <c r="O15">
        <v>7714</v>
      </c>
      <c r="P15">
        <v>890</v>
      </c>
      <c r="Q15">
        <v>1478</v>
      </c>
      <c r="R15">
        <v>133</v>
      </c>
      <c r="S15">
        <v>58</v>
      </c>
      <c r="T15">
        <v>7714</v>
      </c>
    </row>
    <row r="16" spans="2:21" x14ac:dyDescent="0.2">
      <c r="B16" t="s">
        <v>35</v>
      </c>
      <c r="C16">
        <v>860433</v>
      </c>
      <c r="D16">
        <v>0</v>
      </c>
      <c r="E16">
        <v>0</v>
      </c>
      <c r="F16" t="s">
        <v>21</v>
      </c>
      <c r="G16">
        <v>110</v>
      </c>
      <c r="H16">
        <v>110.71</v>
      </c>
      <c r="I16">
        <v>110</v>
      </c>
      <c r="J16">
        <v>21.6</v>
      </c>
      <c r="K16">
        <v>466.74</v>
      </c>
      <c r="L16">
        <v>179</v>
      </c>
      <c r="M16">
        <v>55</v>
      </c>
      <c r="N16">
        <v>0.91</v>
      </c>
      <c r="O16">
        <v>7772</v>
      </c>
      <c r="P16">
        <v>1024</v>
      </c>
      <c r="Q16">
        <v>1478</v>
      </c>
      <c r="R16">
        <v>134</v>
      </c>
      <c r="S16">
        <v>58</v>
      </c>
      <c r="T16">
        <v>7772</v>
      </c>
    </row>
    <row r="17" spans="2:20" x14ac:dyDescent="0.2">
      <c r="B17" t="s">
        <v>36</v>
      </c>
      <c r="C17">
        <v>761927</v>
      </c>
      <c r="D17">
        <v>0</v>
      </c>
      <c r="E17">
        <v>0</v>
      </c>
      <c r="F17" t="s">
        <v>21</v>
      </c>
      <c r="G17">
        <v>96</v>
      </c>
      <c r="H17">
        <v>98.03</v>
      </c>
      <c r="I17">
        <v>94</v>
      </c>
      <c r="J17">
        <v>17.25</v>
      </c>
      <c r="K17">
        <v>297.64999999999998</v>
      </c>
      <c r="L17">
        <v>157</v>
      </c>
      <c r="M17">
        <v>50</v>
      </c>
      <c r="N17">
        <v>0.8</v>
      </c>
      <c r="O17">
        <v>7772</v>
      </c>
      <c r="P17">
        <v>1158</v>
      </c>
      <c r="Q17">
        <v>1478</v>
      </c>
      <c r="R17">
        <v>134</v>
      </c>
      <c r="S17">
        <v>58</v>
      </c>
      <c r="T17">
        <v>7772</v>
      </c>
    </row>
    <row r="18" spans="2:20" x14ac:dyDescent="0.2">
      <c r="B18" t="s">
        <v>37</v>
      </c>
      <c r="C18">
        <v>747685</v>
      </c>
      <c r="D18">
        <v>0</v>
      </c>
      <c r="E18">
        <v>0</v>
      </c>
      <c r="F18" t="s">
        <v>21</v>
      </c>
      <c r="G18">
        <v>96</v>
      </c>
      <c r="H18">
        <v>96.93</v>
      </c>
      <c r="I18">
        <v>91</v>
      </c>
      <c r="J18">
        <v>16.489999999999998</v>
      </c>
      <c r="K18">
        <v>271.95999999999998</v>
      </c>
      <c r="L18">
        <v>159</v>
      </c>
      <c r="M18">
        <v>48</v>
      </c>
      <c r="N18">
        <v>0.79</v>
      </c>
      <c r="O18">
        <v>7714</v>
      </c>
      <c r="P18">
        <v>1291</v>
      </c>
      <c r="Q18">
        <v>1478</v>
      </c>
      <c r="R18">
        <v>133</v>
      </c>
      <c r="S18">
        <v>58</v>
      </c>
      <c r="T18">
        <v>7714</v>
      </c>
    </row>
    <row r="19" spans="2:20" x14ac:dyDescent="0.2">
      <c r="B19" t="s">
        <v>38</v>
      </c>
      <c r="C19">
        <v>686598</v>
      </c>
      <c r="D19">
        <v>0</v>
      </c>
      <c r="E19">
        <v>0</v>
      </c>
      <c r="F19" t="s">
        <v>21</v>
      </c>
      <c r="G19">
        <v>86</v>
      </c>
      <c r="H19">
        <v>88.34</v>
      </c>
      <c r="I19">
        <v>82</v>
      </c>
      <c r="J19">
        <v>13.79</v>
      </c>
      <c r="K19">
        <v>190.21</v>
      </c>
      <c r="L19">
        <v>141</v>
      </c>
      <c r="M19">
        <v>45</v>
      </c>
      <c r="N19">
        <v>0.72</v>
      </c>
      <c r="O19">
        <v>7772</v>
      </c>
      <c r="P19">
        <v>1425</v>
      </c>
      <c r="Q19">
        <v>1478</v>
      </c>
      <c r="R19">
        <v>134</v>
      </c>
      <c r="S19">
        <v>58</v>
      </c>
      <c r="T19">
        <v>7772</v>
      </c>
    </row>
    <row r="20" spans="2:20" x14ac:dyDescent="0.2">
      <c r="B20" t="s">
        <v>39</v>
      </c>
      <c r="C20">
        <v>669128</v>
      </c>
      <c r="D20">
        <v>0</v>
      </c>
      <c r="E20">
        <v>0</v>
      </c>
      <c r="F20" t="s">
        <v>21</v>
      </c>
      <c r="G20">
        <v>86</v>
      </c>
      <c r="H20">
        <v>86.74</v>
      </c>
      <c r="I20">
        <v>83</v>
      </c>
      <c r="J20">
        <v>14.76</v>
      </c>
      <c r="K20">
        <v>217.72</v>
      </c>
      <c r="L20">
        <v>132</v>
      </c>
      <c r="M20">
        <v>44</v>
      </c>
      <c r="N20">
        <v>0.7</v>
      </c>
      <c r="O20">
        <v>7714</v>
      </c>
      <c r="P20">
        <v>1558</v>
      </c>
      <c r="Q20">
        <v>1478</v>
      </c>
      <c r="R20">
        <v>133</v>
      </c>
      <c r="S20">
        <v>58</v>
      </c>
      <c r="T20">
        <v>7714</v>
      </c>
    </row>
    <row r="21" spans="2:20" x14ac:dyDescent="0.2">
      <c r="B21" t="s">
        <v>40</v>
      </c>
      <c r="C21">
        <v>576005</v>
      </c>
      <c r="D21">
        <v>0</v>
      </c>
      <c r="E21">
        <v>0</v>
      </c>
      <c r="F21" t="s">
        <v>21</v>
      </c>
      <c r="G21">
        <v>74</v>
      </c>
      <c r="H21">
        <v>74.11</v>
      </c>
      <c r="I21">
        <v>74</v>
      </c>
      <c r="J21">
        <v>8.74</v>
      </c>
      <c r="K21">
        <v>76.41</v>
      </c>
      <c r="L21">
        <v>103</v>
      </c>
      <c r="M21">
        <v>36</v>
      </c>
      <c r="N21">
        <v>0.61</v>
      </c>
      <c r="O21">
        <v>7772</v>
      </c>
      <c r="P21">
        <v>1692</v>
      </c>
      <c r="Q21">
        <v>1478</v>
      </c>
      <c r="R21">
        <v>134</v>
      </c>
      <c r="S21">
        <v>58</v>
      </c>
      <c r="T21">
        <v>7772</v>
      </c>
    </row>
    <row r="22" spans="2:20" x14ac:dyDescent="0.2">
      <c r="B22" t="s">
        <v>41</v>
      </c>
      <c r="C22">
        <v>2068901</v>
      </c>
      <c r="D22">
        <v>0</v>
      </c>
      <c r="E22">
        <v>0</v>
      </c>
      <c r="F22" t="s">
        <v>21</v>
      </c>
      <c r="G22">
        <v>202</v>
      </c>
      <c r="H22">
        <v>235.69</v>
      </c>
      <c r="I22">
        <v>153</v>
      </c>
      <c r="J22">
        <v>123.6</v>
      </c>
      <c r="K22">
        <v>15276.33</v>
      </c>
      <c r="L22">
        <v>611</v>
      </c>
      <c r="M22">
        <v>59</v>
      </c>
      <c r="N22">
        <v>2.1800000000000002</v>
      </c>
      <c r="O22">
        <v>8778</v>
      </c>
      <c r="P22">
        <v>501</v>
      </c>
      <c r="Q22">
        <v>1540</v>
      </c>
      <c r="R22">
        <v>133</v>
      </c>
      <c r="S22">
        <v>66</v>
      </c>
      <c r="T22">
        <v>8778</v>
      </c>
    </row>
    <row r="23" spans="2:20" x14ac:dyDescent="0.2">
      <c r="B23" t="s">
        <v>42</v>
      </c>
      <c r="C23">
        <v>2040533</v>
      </c>
      <c r="D23">
        <v>0</v>
      </c>
      <c r="E23">
        <v>0</v>
      </c>
      <c r="F23" t="s">
        <v>21</v>
      </c>
      <c r="G23">
        <v>201</v>
      </c>
      <c r="H23">
        <v>234.22</v>
      </c>
      <c r="I23">
        <v>162</v>
      </c>
      <c r="J23">
        <v>116.29</v>
      </c>
      <c r="K23">
        <v>13523.49</v>
      </c>
      <c r="L23">
        <v>566</v>
      </c>
      <c r="M23">
        <v>69</v>
      </c>
      <c r="N23">
        <v>2.15</v>
      </c>
      <c r="O23">
        <v>8712</v>
      </c>
      <c r="P23">
        <v>634</v>
      </c>
      <c r="Q23">
        <v>1540</v>
      </c>
      <c r="R23">
        <v>132</v>
      </c>
      <c r="S23">
        <v>66</v>
      </c>
      <c r="T23">
        <v>8712</v>
      </c>
    </row>
    <row r="24" spans="2:20" x14ac:dyDescent="0.2">
      <c r="B24" t="s">
        <v>43</v>
      </c>
      <c r="C24">
        <v>2070064</v>
      </c>
      <c r="D24">
        <v>0</v>
      </c>
      <c r="E24">
        <v>0</v>
      </c>
      <c r="F24" t="s">
        <v>21</v>
      </c>
      <c r="G24">
        <v>201</v>
      </c>
      <c r="H24">
        <v>235.82</v>
      </c>
      <c r="I24">
        <v>158</v>
      </c>
      <c r="J24">
        <v>118.09</v>
      </c>
      <c r="K24">
        <v>13945.95</v>
      </c>
      <c r="L24">
        <v>563</v>
      </c>
      <c r="M24">
        <v>63</v>
      </c>
      <c r="N24">
        <v>2.1800000000000002</v>
      </c>
      <c r="O24">
        <v>8778</v>
      </c>
      <c r="P24">
        <v>766</v>
      </c>
      <c r="Q24">
        <v>1540</v>
      </c>
      <c r="R24">
        <v>133</v>
      </c>
      <c r="S24">
        <v>66</v>
      </c>
      <c r="T24">
        <v>8778</v>
      </c>
    </row>
    <row r="25" spans="2:20" x14ac:dyDescent="0.2">
      <c r="B25" t="s">
        <v>44</v>
      </c>
      <c r="C25">
        <v>1788657</v>
      </c>
      <c r="D25">
        <v>0</v>
      </c>
      <c r="E25">
        <v>0</v>
      </c>
      <c r="F25" t="s">
        <v>21</v>
      </c>
      <c r="G25">
        <v>176</v>
      </c>
      <c r="H25">
        <v>205.31</v>
      </c>
      <c r="I25">
        <v>149</v>
      </c>
      <c r="J25">
        <v>93.5</v>
      </c>
      <c r="K25">
        <v>8743.14</v>
      </c>
      <c r="L25">
        <v>459</v>
      </c>
      <c r="M25">
        <v>64</v>
      </c>
      <c r="N25">
        <v>1.88</v>
      </c>
      <c r="O25">
        <v>8712</v>
      </c>
      <c r="P25">
        <v>899</v>
      </c>
      <c r="Q25">
        <v>1540</v>
      </c>
      <c r="R25">
        <v>132</v>
      </c>
      <c r="S25">
        <v>66</v>
      </c>
      <c r="T25">
        <v>8712</v>
      </c>
    </row>
    <row r="26" spans="2:20" x14ac:dyDescent="0.2">
      <c r="B26" t="s">
        <v>45</v>
      </c>
      <c r="C26">
        <v>1329601</v>
      </c>
      <c r="D26">
        <v>0</v>
      </c>
      <c r="E26">
        <v>0</v>
      </c>
      <c r="F26" t="s">
        <v>21</v>
      </c>
      <c r="G26">
        <v>135</v>
      </c>
      <c r="H26">
        <v>151.47</v>
      </c>
      <c r="I26">
        <v>109</v>
      </c>
      <c r="J26">
        <v>55.48</v>
      </c>
      <c r="K26">
        <v>3078.52</v>
      </c>
      <c r="L26">
        <v>314</v>
      </c>
      <c r="M26">
        <v>58</v>
      </c>
      <c r="N26">
        <v>1.4</v>
      </c>
      <c r="O26">
        <v>8778</v>
      </c>
      <c r="P26">
        <v>1031</v>
      </c>
      <c r="Q26">
        <v>1540</v>
      </c>
      <c r="R26">
        <v>133</v>
      </c>
      <c r="S26">
        <v>66</v>
      </c>
      <c r="T26">
        <v>8778</v>
      </c>
    </row>
    <row r="27" spans="2:20" x14ac:dyDescent="0.2">
      <c r="B27" t="s">
        <v>46</v>
      </c>
      <c r="C27">
        <v>1058900</v>
      </c>
      <c r="D27">
        <v>0</v>
      </c>
      <c r="E27">
        <v>0</v>
      </c>
      <c r="F27" t="s">
        <v>21</v>
      </c>
      <c r="G27">
        <v>114</v>
      </c>
      <c r="H27">
        <v>120.63</v>
      </c>
      <c r="I27">
        <v>92</v>
      </c>
      <c r="J27">
        <v>33.43</v>
      </c>
      <c r="K27">
        <v>1117.67</v>
      </c>
      <c r="L27">
        <v>228</v>
      </c>
      <c r="M27">
        <v>55</v>
      </c>
      <c r="N27">
        <v>1.1100000000000001</v>
      </c>
      <c r="O27">
        <v>8778</v>
      </c>
      <c r="P27">
        <v>1164</v>
      </c>
      <c r="Q27">
        <v>1540</v>
      </c>
      <c r="R27">
        <v>133</v>
      </c>
      <c r="S27">
        <v>66</v>
      </c>
      <c r="T27">
        <v>8778</v>
      </c>
    </row>
    <row r="28" spans="2:20" x14ac:dyDescent="0.2">
      <c r="B28" t="s">
        <v>47</v>
      </c>
      <c r="C28">
        <v>1033913</v>
      </c>
      <c r="D28">
        <v>0</v>
      </c>
      <c r="E28">
        <v>0</v>
      </c>
      <c r="F28" t="s">
        <v>21</v>
      </c>
      <c r="G28">
        <v>112</v>
      </c>
      <c r="H28">
        <v>118.68</v>
      </c>
      <c r="I28">
        <v>96</v>
      </c>
      <c r="J28">
        <v>34.130000000000003</v>
      </c>
      <c r="K28">
        <v>1165.06</v>
      </c>
      <c r="L28">
        <v>221</v>
      </c>
      <c r="M28">
        <v>47</v>
      </c>
      <c r="N28">
        <v>1.0900000000000001</v>
      </c>
      <c r="O28">
        <v>8712</v>
      </c>
      <c r="P28">
        <v>1297</v>
      </c>
      <c r="Q28">
        <v>1540</v>
      </c>
      <c r="R28">
        <v>132</v>
      </c>
      <c r="S28">
        <v>66</v>
      </c>
      <c r="T28">
        <v>8712</v>
      </c>
    </row>
    <row r="29" spans="2:20" x14ac:dyDescent="0.2">
      <c r="B29" t="s">
        <v>48</v>
      </c>
      <c r="C29">
        <v>821473</v>
      </c>
      <c r="D29">
        <v>0</v>
      </c>
      <c r="E29">
        <v>0</v>
      </c>
      <c r="F29" t="s">
        <v>21</v>
      </c>
      <c r="G29">
        <v>94</v>
      </c>
      <c r="H29">
        <v>93.58</v>
      </c>
      <c r="I29">
        <v>98</v>
      </c>
      <c r="J29">
        <v>11.62</v>
      </c>
      <c r="K29">
        <v>134.97999999999999</v>
      </c>
      <c r="L29">
        <v>134</v>
      </c>
      <c r="M29">
        <v>59</v>
      </c>
      <c r="N29">
        <v>0.86</v>
      </c>
      <c r="O29">
        <v>8778</v>
      </c>
      <c r="P29">
        <v>1429</v>
      </c>
      <c r="Q29">
        <v>1540</v>
      </c>
      <c r="R29">
        <v>133</v>
      </c>
      <c r="S29">
        <v>66</v>
      </c>
      <c r="T29">
        <v>8778</v>
      </c>
    </row>
    <row r="30" spans="2:20" x14ac:dyDescent="0.2">
      <c r="B30" t="s">
        <v>49</v>
      </c>
      <c r="C30">
        <v>806469</v>
      </c>
      <c r="D30">
        <v>0</v>
      </c>
      <c r="E30">
        <v>0</v>
      </c>
      <c r="F30" t="s">
        <v>21</v>
      </c>
      <c r="G30">
        <v>94</v>
      </c>
      <c r="H30">
        <v>92.57</v>
      </c>
      <c r="I30">
        <v>99</v>
      </c>
      <c r="J30">
        <v>16.440000000000001</v>
      </c>
      <c r="K30">
        <v>270.37</v>
      </c>
      <c r="L30">
        <v>142</v>
      </c>
      <c r="M30">
        <v>49</v>
      </c>
      <c r="N30">
        <v>0.85</v>
      </c>
      <c r="O30">
        <v>8712</v>
      </c>
      <c r="P30">
        <v>1562</v>
      </c>
      <c r="Q30">
        <v>1540</v>
      </c>
      <c r="R30">
        <v>132</v>
      </c>
      <c r="S30">
        <v>66</v>
      </c>
      <c r="T30">
        <v>8712</v>
      </c>
    </row>
    <row r="31" spans="2:20" x14ac:dyDescent="0.2">
      <c r="B31" t="s">
        <v>50</v>
      </c>
      <c r="C31">
        <v>672228</v>
      </c>
      <c r="D31">
        <v>0</v>
      </c>
      <c r="E31">
        <v>0</v>
      </c>
      <c r="F31" t="s">
        <v>21</v>
      </c>
      <c r="G31">
        <v>77</v>
      </c>
      <c r="H31">
        <v>76.58</v>
      </c>
      <c r="I31">
        <v>79</v>
      </c>
      <c r="J31">
        <v>9.44</v>
      </c>
      <c r="K31">
        <v>89.15</v>
      </c>
      <c r="L31">
        <v>111</v>
      </c>
      <c r="M31">
        <v>39</v>
      </c>
      <c r="N31">
        <v>0.71</v>
      </c>
      <c r="O31">
        <v>8778</v>
      </c>
      <c r="P31">
        <v>1694</v>
      </c>
      <c r="Q31">
        <v>1540</v>
      </c>
      <c r="R31">
        <v>133</v>
      </c>
      <c r="S31">
        <v>66</v>
      </c>
      <c r="T31">
        <v>8778</v>
      </c>
    </row>
    <row r="32" spans="2:20" x14ac:dyDescent="0.2">
      <c r="B32" t="s">
        <v>51</v>
      </c>
      <c r="C32">
        <v>3121956</v>
      </c>
      <c r="D32">
        <v>0</v>
      </c>
      <c r="E32">
        <v>0</v>
      </c>
      <c r="F32" t="s">
        <v>21</v>
      </c>
      <c r="G32">
        <v>141</v>
      </c>
      <c r="H32">
        <v>246.37</v>
      </c>
      <c r="I32">
        <v>94</v>
      </c>
      <c r="J32">
        <v>225.6</v>
      </c>
      <c r="K32">
        <v>50896.68</v>
      </c>
      <c r="L32">
        <v>1125</v>
      </c>
      <c r="M32">
        <v>53</v>
      </c>
      <c r="N32">
        <v>3.28</v>
      </c>
      <c r="O32">
        <v>12672</v>
      </c>
      <c r="P32">
        <v>493</v>
      </c>
      <c r="Q32">
        <v>1621</v>
      </c>
      <c r="R32">
        <v>132</v>
      </c>
      <c r="S32">
        <v>96</v>
      </c>
      <c r="T32">
        <v>12672</v>
      </c>
    </row>
    <row r="33" spans="2:20" x14ac:dyDescent="0.2">
      <c r="B33" t="s">
        <v>52</v>
      </c>
      <c r="C33">
        <v>3248493</v>
      </c>
      <c r="D33">
        <v>0</v>
      </c>
      <c r="E33">
        <v>0</v>
      </c>
      <c r="F33" t="s">
        <v>21</v>
      </c>
      <c r="G33">
        <v>167</v>
      </c>
      <c r="H33">
        <v>256.35000000000002</v>
      </c>
      <c r="I33">
        <v>103</v>
      </c>
      <c r="J33">
        <v>203.47</v>
      </c>
      <c r="K33">
        <v>41401.56</v>
      </c>
      <c r="L33">
        <v>996</v>
      </c>
      <c r="M33">
        <v>61</v>
      </c>
      <c r="N33">
        <v>3.42</v>
      </c>
      <c r="O33">
        <v>12672</v>
      </c>
      <c r="P33">
        <v>625</v>
      </c>
      <c r="Q33">
        <v>1621</v>
      </c>
      <c r="R33">
        <v>132</v>
      </c>
      <c r="S33">
        <v>96</v>
      </c>
      <c r="T33">
        <v>12672</v>
      </c>
    </row>
    <row r="34" spans="2:20" x14ac:dyDescent="0.2">
      <c r="B34" t="s">
        <v>53</v>
      </c>
      <c r="C34">
        <v>3186322</v>
      </c>
      <c r="D34">
        <v>0</v>
      </c>
      <c r="E34">
        <v>0</v>
      </c>
      <c r="F34" t="s">
        <v>21</v>
      </c>
      <c r="G34">
        <v>154</v>
      </c>
      <c r="H34">
        <v>251.45</v>
      </c>
      <c r="I34">
        <v>98</v>
      </c>
      <c r="J34">
        <v>212.4</v>
      </c>
      <c r="K34">
        <v>45114.37</v>
      </c>
      <c r="L34">
        <v>976</v>
      </c>
      <c r="M34">
        <v>65</v>
      </c>
      <c r="N34">
        <v>3.35</v>
      </c>
      <c r="O34">
        <v>12672</v>
      </c>
      <c r="P34">
        <v>757</v>
      </c>
      <c r="Q34">
        <v>1621</v>
      </c>
      <c r="R34">
        <v>132</v>
      </c>
      <c r="S34">
        <v>96</v>
      </c>
      <c r="T34">
        <v>12672</v>
      </c>
    </row>
    <row r="35" spans="2:20" x14ac:dyDescent="0.2">
      <c r="B35" t="s">
        <v>54</v>
      </c>
      <c r="C35">
        <v>3144859</v>
      </c>
      <c r="D35">
        <v>0</v>
      </c>
      <c r="E35">
        <v>0</v>
      </c>
      <c r="F35" t="s">
        <v>21</v>
      </c>
      <c r="G35">
        <v>173</v>
      </c>
      <c r="H35">
        <v>248.17</v>
      </c>
      <c r="I35">
        <v>95</v>
      </c>
      <c r="J35">
        <v>184.57</v>
      </c>
      <c r="K35">
        <v>34065.620000000003</v>
      </c>
      <c r="L35">
        <v>800</v>
      </c>
      <c r="M35">
        <v>64</v>
      </c>
      <c r="N35">
        <v>3.31</v>
      </c>
      <c r="O35">
        <v>12672</v>
      </c>
      <c r="P35">
        <v>889</v>
      </c>
      <c r="Q35">
        <v>1621</v>
      </c>
      <c r="R35">
        <v>132</v>
      </c>
      <c r="S35">
        <v>96</v>
      </c>
      <c r="T35">
        <v>12672</v>
      </c>
    </row>
    <row r="36" spans="2:20" x14ac:dyDescent="0.2">
      <c r="B36" t="s">
        <v>55</v>
      </c>
      <c r="C36">
        <v>3024060</v>
      </c>
      <c r="D36">
        <v>0</v>
      </c>
      <c r="E36">
        <v>0</v>
      </c>
      <c r="F36" t="s">
        <v>21</v>
      </c>
      <c r="G36">
        <v>160</v>
      </c>
      <c r="H36">
        <v>238.64</v>
      </c>
      <c r="I36">
        <v>100</v>
      </c>
      <c r="J36">
        <v>182.96</v>
      </c>
      <c r="K36">
        <v>33475.01</v>
      </c>
      <c r="L36">
        <v>836</v>
      </c>
      <c r="M36">
        <v>63</v>
      </c>
      <c r="N36">
        <v>3.18</v>
      </c>
      <c r="O36">
        <v>12672</v>
      </c>
      <c r="P36">
        <v>1021</v>
      </c>
      <c r="Q36">
        <v>1621</v>
      </c>
      <c r="R36">
        <v>132</v>
      </c>
      <c r="S36">
        <v>96</v>
      </c>
      <c r="T36">
        <v>12672</v>
      </c>
    </row>
    <row r="37" spans="2:20" x14ac:dyDescent="0.2">
      <c r="B37" t="s">
        <v>56</v>
      </c>
      <c r="C37">
        <v>2779882</v>
      </c>
      <c r="D37">
        <v>0</v>
      </c>
      <c r="E37">
        <v>0</v>
      </c>
      <c r="F37" t="s">
        <v>21</v>
      </c>
      <c r="G37">
        <v>144</v>
      </c>
      <c r="H37">
        <v>219.37</v>
      </c>
      <c r="I37">
        <v>97</v>
      </c>
      <c r="J37">
        <v>176.34</v>
      </c>
      <c r="K37">
        <v>31094.720000000001</v>
      </c>
      <c r="L37">
        <v>795</v>
      </c>
      <c r="M37">
        <v>61</v>
      </c>
      <c r="N37">
        <v>2.92</v>
      </c>
      <c r="O37">
        <v>12672</v>
      </c>
      <c r="P37">
        <v>1153</v>
      </c>
      <c r="Q37">
        <v>1621</v>
      </c>
      <c r="R37">
        <v>132</v>
      </c>
      <c r="S37">
        <v>96</v>
      </c>
      <c r="T37">
        <v>12672</v>
      </c>
    </row>
    <row r="38" spans="2:20" x14ac:dyDescent="0.2">
      <c r="B38" t="s">
        <v>57</v>
      </c>
      <c r="C38">
        <v>2626366</v>
      </c>
      <c r="D38">
        <v>0</v>
      </c>
      <c r="E38">
        <v>0</v>
      </c>
      <c r="F38" t="s">
        <v>21</v>
      </c>
      <c r="G38">
        <v>136</v>
      </c>
      <c r="H38">
        <v>207.26</v>
      </c>
      <c r="I38">
        <v>94</v>
      </c>
      <c r="J38">
        <v>162.96</v>
      </c>
      <c r="K38">
        <v>26554.87</v>
      </c>
      <c r="L38">
        <v>734</v>
      </c>
      <c r="M38">
        <v>57</v>
      </c>
      <c r="N38">
        <v>2.76</v>
      </c>
      <c r="O38">
        <v>12672</v>
      </c>
      <c r="P38">
        <v>1285</v>
      </c>
      <c r="Q38">
        <v>1621</v>
      </c>
      <c r="R38">
        <v>132</v>
      </c>
      <c r="S38">
        <v>96</v>
      </c>
      <c r="T38">
        <v>12672</v>
      </c>
    </row>
    <row r="39" spans="2:20" x14ac:dyDescent="0.2">
      <c r="B39" t="s">
        <v>58</v>
      </c>
      <c r="C39">
        <v>1904847</v>
      </c>
      <c r="D39">
        <v>0</v>
      </c>
      <c r="E39">
        <v>0</v>
      </c>
      <c r="F39" t="s">
        <v>21</v>
      </c>
      <c r="G39">
        <v>106</v>
      </c>
      <c r="H39">
        <v>150.32</v>
      </c>
      <c r="I39">
        <v>93</v>
      </c>
      <c r="J39">
        <v>96.53</v>
      </c>
      <c r="K39">
        <v>9317.7999999999993</v>
      </c>
      <c r="L39">
        <v>523</v>
      </c>
      <c r="M39">
        <v>53</v>
      </c>
      <c r="N39">
        <v>2</v>
      </c>
      <c r="O39">
        <v>12672</v>
      </c>
      <c r="P39">
        <v>1417</v>
      </c>
      <c r="Q39">
        <v>1621</v>
      </c>
      <c r="R39">
        <v>132</v>
      </c>
      <c r="S39">
        <v>96</v>
      </c>
      <c r="T39">
        <v>12672</v>
      </c>
    </row>
    <row r="40" spans="2:20" x14ac:dyDescent="0.2">
      <c r="B40" t="s">
        <v>59</v>
      </c>
      <c r="C40">
        <v>1886530</v>
      </c>
      <c r="D40">
        <v>0</v>
      </c>
      <c r="E40">
        <v>0</v>
      </c>
      <c r="F40" t="s">
        <v>21</v>
      </c>
      <c r="G40">
        <v>112</v>
      </c>
      <c r="H40">
        <v>148.87</v>
      </c>
      <c r="I40">
        <v>108</v>
      </c>
      <c r="J40">
        <v>100.07</v>
      </c>
      <c r="K40">
        <v>10014.57</v>
      </c>
      <c r="L40">
        <v>535</v>
      </c>
      <c r="M40">
        <v>55</v>
      </c>
      <c r="N40">
        <v>1.98</v>
      </c>
      <c r="O40">
        <v>12672</v>
      </c>
      <c r="P40">
        <v>1549</v>
      </c>
      <c r="Q40">
        <v>1621</v>
      </c>
      <c r="R40">
        <v>132</v>
      </c>
      <c r="S40">
        <v>96</v>
      </c>
      <c r="T40">
        <v>12672</v>
      </c>
    </row>
    <row r="41" spans="2:20" x14ac:dyDescent="0.2">
      <c r="B41" t="s">
        <v>60</v>
      </c>
      <c r="C41">
        <v>1300689</v>
      </c>
      <c r="D41">
        <v>0</v>
      </c>
      <c r="E41">
        <v>0</v>
      </c>
      <c r="F41" t="s">
        <v>21</v>
      </c>
      <c r="G41">
        <v>90</v>
      </c>
      <c r="H41">
        <v>102.64</v>
      </c>
      <c r="I41">
        <v>86</v>
      </c>
      <c r="J41">
        <v>37.46</v>
      </c>
      <c r="K41">
        <v>1403.16</v>
      </c>
      <c r="L41">
        <v>267</v>
      </c>
      <c r="M41">
        <v>49</v>
      </c>
      <c r="N41">
        <v>1.37</v>
      </c>
      <c r="O41">
        <v>12672</v>
      </c>
      <c r="P41">
        <v>1681</v>
      </c>
      <c r="Q41">
        <v>1621</v>
      </c>
      <c r="R41">
        <v>132</v>
      </c>
      <c r="S41">
        <v>96</v>
      </c>
      <c r="T41">
        <v>12672</v>
      </c>
    </row>
    <row r="42" spans="2:20" x14ac:dyDescent="0.2">
      <c r="B42" t="s">
        <v>61</v>
      </c>
      <c r="C42">
        <v>3236265</v>
      </c>
      <c r="D42">
        <v>0</v>
      </c>
      <c r="E42">
        <v>0</v>
      </c>
      <c r="F42" t="s">
        <v>21</v>
      </c>
      <c r="G42">
        <v>139.5</v>
      </c>
      <c r="H42">
        <v>202.32</v>
      </c>
      <c r="I42">
        <v>117</v>
      </c>
      <c r="J42">
        <v>148.12</v>
      </c>
      <c r="K42">
        <v>21940.06</v>
      </c>
      <c r="L42">
        <v>811</v>
      </c>
      <c r="M42">
        <v>59</v>
      </c>
      <c r="N42">
        <v>3.4</v>
      </c>
      <c r="O42">
        <v>15996</v>
      </c>
      <c r="P42">
        <v>521</v>
      </c>
      <c r="Q42">
        <v>1735</v>
      </c>
      <c r="R42">
        <v>129</v>
      </c>
      <c r="S42">
        <v>124</v>
      </c>
      <c r="T42">
        <v>15996</v>
      </c>
    </row>
    <row r="43" spans="2:20" x14ac:dyDescent="0.2">
      <c r="B43" t="s">
        <v>62</v>
      </c>
      <c r="C43">
        <v>3313697</v>
      </c>
      <c r="D43">
        <v>0</v>
      </c>
      <c r="E43">
        <v>0</v>
      </c>
      <c r="F43" t="s">
        <v>21</v>
      </c>
      <c r="G43">
        <v>143</v>
      </c>
      <c r="H43">
        <v>207.16</v>
      </c>
      <c r="I43">
        <v>110</v>
      </c>
      <c r="J43">
        <v>147.15</v>
      </c>
      <c r="K43">
        <v>21653.37</v>
      </c>
      <c r="L43">
        <v>774</v>
      </c>
      <c r="M43">
        <v>60</v>
      </c>
      <c r="N43">
        <v>3.49</v>
      </c>
      <c r="O43">
        <v>15996</v>
      </c>
      <c r="P43">
        <v>650</v>
      </c>
      <c r="Q43">
        <v>1735</v>
      </c>
      <c r="R43">
        <v>129</v>
      </c>
      <c r="S43">
        <v>124</v>
      </c>
      <c r="T43">
        <v>15996</v>
      </c>
    </row>
    <row r="44" spans="2:20" x14ac:dyDescent="0.2">
      <c r="B44" t="s">
        <v>63</v>
      </c>
      <c r="C44">
        <v>3213454</v>
      </c>
      <c r="D44">
        <v>0</v>
      </c>
      <c r="E44">
        <v>0</v>
      </c>
      <c r="F44" t="s">
        <v>21</v>
      </c>
      <c r="G44">
        <v>135</v>
      </c>
      <c r="H44">
        <v>200.89</v>
      </c>
      <c r="I44">
        <v>98</v>
      </c>
      <c r="J44">
        <v>150.41</v>
      </c>
      <c r="K44">
        <v>22622.04</v>
      </c>
      <c r="L44">
        <v>755</v>
      </c>
      <c r="M44">
        <v>49</v>
      </c>
      <c r="N44">
        <v>3.38</v>
      </c>
      <c r="O44">
        <v>15996</v>
      </c>
      <c r="P44">
        <v>779</v>
      </c>
      <c r="Q44">
        <v>1735</v>
      </c>
      <c r="R44">
        <v>129</v>
      </c>
      <c r="S44">
        <v>124</v>
      </c>
      <c r="T44">
        <v>15996</v>
      </c>
    </row>
    <row r="45" spans="2:20" x14ac:dyDescent="0.2">
      <c r="B45" t="s">
        <v>64</v>
      </c>
      <c r="C45">
        <v>2878854</v>
      </c>
      <c r="D45">
        <v>0</v>
      </c>
      <c r="E45">
        <v>0</v>
      </c>
      <c r="F45" t="s">
        <v>21</v>
      </c>
      <c r="G45">
        <v>123</v>
      </c>
      <c r="H45">
        <v>179.97</v>
      </c>
      <c r="I45">
        <v>91</v>
      </c>
      <c r="J45">
        <v>129.11000000000001</v>
      </c>
      <c r="K45">
        <v>16669.78</v>
      </c>
      <c r="L45">
        <v>621</v>
      </c>
      <c r="M45">
        <v>52</v>
      </c>
      <c r="N45">
        <v>3.03</v>
      </c>
      <c r="O45">
        <v>15996</v>
      </c>
      <c r="P45">
        <v>908</v>
      </c>
      <c r="Q45">
        <v>1735</v>
      </c>
      <c r="R45">
        <v>129</v>
      </c>
      <c r="S45">
        <v>124</v>
      </c>
      <c r="T45">
        <v>15996</v>
      </c>
    </row>
    <row r="46" spans="2:20" x14ac:dyDescent="0.2">
      <c r="B46" t="s">
        <v>65</v>
      </c>
      <c r="C46">
        <v>2955473</v>
      </c>
      <c r="D46">
        <v>0</v>
      </c>
      <c r="E46">
        <v>0</v>
      </c>
      <c r="F46" t="s">
        <v>21</v>
      </c>
      <c r="G46">
        <v>124</v>
      </c>
      <c r="H46">
        <v>184.76</v>
      </c>
      <c r="I46">
        <v>91</v>
      </c>
      <c r="J46">
        <v>136.33000000000001</v>
      </c>
      <c r="K46">
        <v>18585.86</v>
      </c>
      <c r="L46">
        <v>663</v>
      </c>
      <c r="M46">
        <v>53</v>
      </c>
      <c r="N46">
        <v>3.11</v>
      </c>
      <c r="O46">
        <v>15996</v>
      </c>
      <c r="P46">
        <v>1037</v>
      </c>
      <c r="Q46">
        <v>1735</v>
      </c>
      <c r="R46">
        <v>129</v>
      </c>
      <c r="S46">
        <v>124</v>
      </c>
      <c r="T46">
        <v>15996</v>
      </c>
    </row>
    <row r="47" spans="2:20" x14ac:dyDescent="0.2">
      <c r="B47" t="s">
        <v>66</v>
      </c>
      <c r="C47">
        <v>2879596</v>
      </c>
      <c r="D47">
        <v>0</v>
      </c>
      <c r="E47">
        <v>0</v>
      </c>
      <c r="F47" t="s">
        <v>21</v>
      </c>
      <c r="G47">
        <v>117</v>
      </c>
      <c r="H47">
        <v>180.02</v>
      </c>
      <c r="I47">
        <v>87</v>
      </c>
      <c r="J47">
        <v>139.19</v>
      </c>
      <c r="K47">
        <v>19373.150000000001</v>
      </c>
      <c r="L47">
        <v>697</v>
      </c>
      <c r="M47">
        <v>53</v>
      </c>
      <c r="N47">
        <v>3.03</v>
      </c>
      <c r="O47">
        <v>15996</v>
      </c>
      <c r="P47">
        <v>1166</v>
      </c>
      <c r="Q47">
        <v>1735</v>
      </c>
      <c r="R47">
        <v>129</v>
      </c>
      <c r="S47">
        <v>124</v>
      </c>
      <c r="T47">
        <v>15996</v>
      </c>
    </row>
    <row r="48" spans="2:20" x14ac:dyDescent="0.2">
      <c r="B48" t="s">
        <v>67</v>
      </c>
      <c r="C48">
        <v>2740520</v>
      </c>
      <c r="D48">
        <v>0</v>
      </c>
      <c r="E48">
        <v>0</v>
      </c>
      <c r="F48" t="s">
        <v>21</v>
      </c>
      <c r="G48">
        <v>113</v>
      </c>
      <c r="H48">
        <v>171.33</v>
      </c>
      <c r="I48">
        <v>90</v>
      </c>
      <c r="J48">
        <v>127.54</v>
      </c>
      <c r="K48">
        <v>16266.75</v>
      </c>
      <c r="L48">
        <v>652</v>
      </c>
      <c r="M48">
        <v>50</v>
      </c>
      <c r="N48">
        <v>2.88</v>
      </c>
      <c r="O48">
        <v>15996</v>
      </c>
      <c r="P48">
        <v>1295</v>
      </c>
      <c r="Q48">
        <v>1735</v>
      </c>
      <c r="R48">
        <v>129</v>
      </c>
      <c r="S48">
        <v>124</v>
      </c>
      <c r="T48">
        <v>15996</v>
      </c>
    </row>
    <row r="49" spans="2:20" x14ac:dyDescent="0.2">
      <c r="B49" t="s">
        <v>68</v>
      </c>
      <c r="C49">
        <v>2673588</v>
      </c>
      <c r="D49">
        <v>0</v>
      </c>
      <c r="E49">
        <v>0</v>
      </c>
      <c r="F49" t="s">
        <v>21</v>
      </c>
      <c r="G49">
        <v>112</v>
      </c>
      <c r="H49">
        <v>167.14</v>
      </c>
      <c r="I49">
        <v>82</v>
      </c>
      <c r="J49">
        <v>116.12</v>
      </c>
      <c r="K49">
        <v>13483.83</v>
      </c>
      <c r="L49">
        <v>555</v>
      </c>
      <c r="M49">
        <v>53</v>
      </c>
      <c r="N49">
        <v>2.81</v>
      </c>
      <c r="O49">
        <v>15996</v>
      </c>
      <c r="P49">
        <v>1424</v>
      </c>
      <c r="Q49">
        <v>1735</v>
      </c>
      <c r="R49">
        <v>129</v>
      </c>
      <c r="S49">
        <v>124</v>
      </c>
      <c r="T49">
        <v>15996</v>
      </c>
    </row>
    <row r="50" spans="2:20" x14ac:dyDescent="0.2">
      <c r="B50" t="s">
        <v>69</v>
      </c>
      <c r="C50">
        <v>2920364</v>
      </c>
      <c r="D50">
        <v>0</v>
      </c>
      <c r="E50">
        <v>0</v>
      </c>
      <c r="F50" t="s">
        <v>21</v>
      </c>
      <c r="G50">
        <v>122</v>
      </c>
      <c r="H50">
        <v>182.57</v>
      </c>
      <c r="I50">
        <v>89</v>
      </c>
      <c r="J50">
        <v>154.82</v>
      </c>
      <c r="K50">
        <v>23968.81</v>
      </c>
      <c r="L50">
        <v>825</v>
      </c>
      <c r="M50">
        <v>49</v>
      </c>
      <c r="N50">
        <v>3.07</v>
      </c>
      <c r="O50">
        <v>15996</v>
      </c>
      <c r="P50">
        <v>1553</v>
      </c>
      <c r="Q50">
        <v>1735</v>
      </c>
      <c r="R50">
        <v>129</v>
      </c>
      <c r="S50">
        <v>124</v>
      </c>
      <c r="T50">
        <v>15996</v>
      </c>
    </row>
    <row r="51" spans="2:20" x14ac:dyDescent="0.2">
      <c r="B51" t="s">
        <v>70</v>
      </c>
      <c r="C51">
        <v>2889683</v>
      </c>
      <c r="D51">
        <v>0</v>
      </c>
      <c r="E51">
        <v>0</v>
      </c>
      <c r="F51" t="s">
        <v>21</v>
      </c>
      <c r="G51">
        <v>110</v>
      </c>
      <c r="H51">
        <v>180.65</v>
      </c>
      <c r="I51">
        <v>81</v>
      </c>
      <c r="J51">
        <v>166.64</v>
      </c>
      <c r="K51">
        <v>27767.55</v>
      </c>
      <c r="L51">
        <v>907</v>
      </c>
      <c r="M51">
        <v>38</v>
      </c>
      <c r="N51">
        <v>3.04</v>
      </c>
      <c r="O51">
        <v>15996</v>
      </c>
      <c r="P51">
        <v>1682</v>
      </c>
      <c r="Q51">
        <v>1735</v>
      </c>
      <c r="R51">
        <v>129</v>
      </c>
      <c r="S51">
        <v>124</v>
      </c>
      <c r="T51">
        <v>15996</v>
      </c>
    </row>
    <row r="52" spans="2:20" x14ac:dyDescent="0.2">
      <c r="B52">
        <v>6</v>
      </c>
      <c r="C52">
        <v>1154159</v>
      </c>
      <c r="D52">
        <v>0</v>
      </c>
      <c r="E52">
        <v>0</v>
      </c>
      <c r="F52" t="s">
        <v>21</v>
      </c>
      <c r="G52">
        <v>69</v>
      </c>
      <c r="H52">
        <v>69.34</v>
      </c>
      <c r="I52">
        <v>70</v>
      </c>
      <c r="J52">
        <v>8.43</v>
      </c>
      <c r="K52">
        <v>71.010000000000005</v>
      </c>
      <c r="L52">
        <v>99</v>
      </c>
      <c r="M52">
        <v>38</v>
      </c>
      <c r="N52">
        <v>1.21</v>
      </c>
      <c r="O52">
        <v>16644</v>
      </c>
      <c r="P52">
        <v>490</v>
      </c>
      <c r="Q52">
        <v>1104</v>
      </c>
      <c r="R52">
        <v>146</v>
      </c>
      <c r="S52">
        <v>114</v>
      </c>
      <c r="T52">
        <v>16644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workbookViewId="0">
      <selection activeCell="G43" sqref="G43:G52"/>
    </sheetView>
  </sheetViews>
  <sheetFormatPr baseColWidth="10" defaultRowHeight="16" x14ac:dyDescent="0.2"/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t="s">
        <v>74</v>
      </c>
      <c r="B3" t="s">
        <v>20</v>
      </c>
      <c r="C3">
        <v>2595984</v>
      </c>
      <c r="D3">
        <v>6650</v>
      </c>
      <c r="F3">
        <f>C3-D3*$C$53/$D$53</f>
        <v>2134847.413242009</v>
      </c>
      <c r="G3">
        <f>F3/$F$3</f>
        <v>1</v>
      </c>
      <c r="H3">
        <f>$G$3-G3</f>
        <v>0</v>
      </c>
    </row>
    <row r="4" spans="1:8" x14ac:dyDescent="0.2">
      <c r="B4" t="s">
        <v>22</v>
      </c>
      <c r="C4">
        <v>2363758</v>
      </c>
      <c r="D4">
        <v>6600</v>
      </c>
      <c r="F4">
        <f t="shared" ref="F4:F53" si="0">C4-D4*$C$53/$D$53</f>
        <v>1906088.605623648</v>
      </c>
      <c r="G4">
        <f t="shared" ref="G4:G12" si="1">F4/$F$3</f>
        <v>0.89284535925171127</v>
      </c>
      <c r="H4">
        <f t="shared" ref="H4:H52" si="2">$G$3-G4</f>
        <v>0.10715464074828873</v>
      </c>
    </row>
    <row r="5" spans="1:8" x14ac:dyDescent="0.2">
      <c r="B5" t="s">
        <v>23</v>
      </c>
      <c r="C5">
        <v>1443432</v>
      </c>
      <c r="D5">
        <v>6650</v>
      </c>
      <c r="F5">
        <f t="shared" si="0"/>
        <v>982295.41324200912</v>
      </c>
      <c r="G5">
        <f t="shared" si="1"/>
        <v>0.46012441317774633</v>
      </c>
      <c r="H5">
        <f t="shared" si="2"/>
        <v>0.53987558682225367</v>
      </c>
    </row>
    <row r="6" spans="1:8" x14ac:dyDescent="0.2">
      <c r="B6" t="s">
        <v>24</v>
      </c>
      <c r="C6">
        <v>854290</v>
      </c>
      <c r="D6">
        <v>6600</v>
      </c>
      <c r="F6">
        <f t="shared" si="0"/>
        <v>396620.60562364815</v>
      </c>
      <c r="G6">
        <f t="shared" si="1"/>
        <v>0.185784053306805</v>
      </c>
      <c r="H6">
        <f t="shared" si="2"/>
        <v>0.81421594669319497</v>
      </c>
    </row>
    <row r="7" spans="1:8" x14ac:dyDescent="0.2">
      <c r="B7" t="s">
        <v>25</v>
      </c>
      <c r="C7">
        <v>641943</v>
      </c>
      <c r="D7">
        <v>6650</v>
      </c>
      <c r="F7">
        <f t="shared" si="0"/>
        <v>180806.41324200912</v>
      </c>
      <c r="G7">
        <f t="shared" si="1"/>
        <v>8.4692897544107845E-2</v>
      </c>
      <c r="H7">
        <f t="shared" si="2"/>
        <v>0.9153071024558922</v>
      </c>
    </row>
    <row r="8" spans="1:8" x14ac:dyDescent="0.2">
      <c r="B8" t="s">
        <v>26</v>
      </c>
      <c r="C8">
        <v>594320</v>
      </c>
      <c r="D8">
        <v>6650</v>
      </c>
      <c r="F8">
        <f t="shared" si="0"/>
        <v>133183.41324200912</v>
      </c>
      <c r="G8">
        <f t="shared" si="1"/>
        <v>6.2385448447463014E-2</v>
      </c>
      <c r="H8">
        <f t="shared" si="2"/>
        <v>0.93761455155253703</v>
      </c>
    </row>
    <row r="9" spans="1:8" x14ac:dyDescent="0.2">
      <c r="B9" t="s">
        <v>27</v>
      </c>
      <c r="C9">
        <v>581038</v>
      </c>
      <c r="D9">
        <v>6600</v>
      </c>
      <c r="F9">
        <f t="shared" si="0"/>
        <v>123368.60562364815</v>
      </c>
      <c r="G9">
        <f t="shared" si="1"/>
        <v>5.7788020285861497E-2</v>
      </c>
      <c r="H9">
        <f t="shared" si="2"/>
        <v>0.9422119797141385</v>
      </c>
    </row>
    <row r="10" spans="1:8" x14ac:dyDescent="0.2">
      <c r="B10" t="s">
        <v>28</v>
      </c>
      <c r="C10">
        <v>561933</v>
      </c>
      <c r="D10">
        <v>6650</v>
      </c>
      <c r="F10">
        <f t="shared" si="0"/>
        <v>100796.41324200912</v>
      </c>
      <c r="G10">
        <f t="shared" si="1"/>
        <v>4.7214809178768559E-2</v>
      </c>
      <c r="H10">
        <f t="shared" si="2"/>
        <v>0.95278519082123148</v>
      </c>
    </row>
    <row r="11" spans="1:8" x14ac:dyDescent="0.2">
      <c r="B11" t="s">
        <v>29</v>
      </c>
      <c r="C11">
        <v>563022</v>
      </c>
      <c r="D11">
        <v>6600</v>
      </c>
      <c r="F11">
        <f t="shared" si="0"/>
        <v>105352.60562364815</v>
      </c>
      <c r="G11">
        <f t="shared" si="1"/>
        <v>4.9349009662315028E-2</v>
      </c>
      <c r="H11">
        <f t="shared" si="2"/>
        <v>0.95065099033768496</v>
      </c>
    </row>
    <row r="12" spans="1:8" x14ac:dyDescent="0.2">
      <c r="B12" t="s">
        <v>30</v>
      </c>
      <c r="C12">
        <v>496177</v>
      </c>
      <c r="D12">
        <v>6650</v>
      </c>
      <c r="F12">
        <f t="shared" si="0"/>
        <v>35040.413242009119</v>
      </c>
      <c r="G12">
        <f t="shared" si="1"/>
        <v>1.6413544604949662E-2</v>
      </c>
      <c r="H12">
        <f t="shared" si="2"/>
        <v>0.9835864553950503</v>
      </c>
    </row>
    <row r="13" spans="1:8" x14ac:dyDescent="0.2">
      <c r="A13" s="1" t="s">
        <v>75</v>
      </c>
      <c r="B13" s="1" t="s">
        <v>31</v>
      </c>
      <c r="C13" s="1">
        <v>2792555</v>
      </c>
      <c r="D13" s="1">
        <v>7772</v>
      </c>
      <c r="E13" s="1"/>
      <c r="F13" s="1">
        <f t="shared" si="0"/>
        <v>2253614.6161980294</v>
      </c>
      <c r="G13" s="1">
        <f>F13/$F$13</f>
        <v>1</v>
      </c>
      <c r="H13" s="1">
        <f t="shared" si="2"/>
        <v>0</v>
      </c>
    </row>
    <row r="14" spans="1:8" x14ac:dyDescent="0.2">
      <c r="B14" t="s">
        <v>32</v>
      </c>
      <c r="C14">
        <v>2743595</v>
      </c>
      <c r="D14">
        <v>7714</v>
      </c>
      <c r="F14">
        <f t="shared" si="0"/>
        <v>2208676.5593607305</v>
      </c>
      <c r="G14">
        <f t="shared" ref="G14:G22" si="3">F14/$F$13</f>
        <v>0.98005956452611587</v>
      </c>
      <c r="H14">
        <f t="shared" si="2"/>
        <v>1.9940435473884133E-2</v>
      </c>
    </row>
    <row r="15" spans="1:8" x14ac:dyDescent="0.2">
      <c r="B15" t="s">
        <v>33</v>
      </c>
      <c r="C15">
        <v>2248987</v>
      </c>
      <c r="D15">
        <v>7772</v>
      </c>
      <c r="F15">
        <f t="shared" si="0"/>
        <v>1710046.6161980294</v>
      </c>
      <c r="G15">
        <f t="shared" si="3"/>
        <v>0.75880170633742661</v>
      </c>
      <c r="H15">
        <f t="shared" si="2"/>
        <v>0.24119829366257339</v>
      </c>
    </row>
    <row r="16" spans="1:8" x14ac:dyDescent="0.2">
      <c r="B16" t="s">
        <v>34</v>
      </c>
      <c r="C16">
        <v>1520048</v>
      </c>
      <c r="D16">
        <v>7714</v>
      </c>
      <c r="F16">
        <f t="shared" si="0"/>
        <v>985129.55936073058</v>
      </c>
      <c r="G16">
        <f t="shared" si="3"/>
        <v>0.43713310708940012</v>
      </c>
      <c r="H16">
        <f t="shared" si="2"/>
        <v>0.56286689291059988</v>
      </c>
    </row>
    <row r="17" spans="1:8" x14ac:dyDescent="0.2">
      <c r="B17" t="s">
        <v>35</v>
      </c>
      <c r="C17">
        <v>860433</v>
      </c>
      <c r="D17">
        <v>7772</v>
      </c>
      <c r="F17">
        <f t="shared" si="0"/>
        <v>321492.61619802937</v>
      </c>
      <c r="G17">
        <f t="shared" si="3"/>
        <v>0.14265643020207464</v>
      </c>
      <c r="H17">
        <f t="shared" si="2"/>
        <v>0.85734356979792536</v>
      </c>
    </row>
    <row r="18" spans="1:8" x14ac:dyDescent="0.2">
      <c r="B18" t="s">
        <v>36</v>
      </c>
      <c r="C18">
        <v>761927</v>
      </c>
      <c r="D18">
        <v>7772</v>
      </c>
      <c r="F18">
        <f t="shared" si="0"/>
        <v>222986.61619802937</v>
      </c>
      <c r="G18">
        <f t="shared" si="3"/>
        <v>9.8946206061717834E-2</v>
      </c>
      <c r="H18">
        <f t="shared" si="2"/>
        <v>0.90105379393828211</v>
      </c>
    </row>
    <row r="19" spans="1:8" x14ac:dyDescent="0.2">
      <c r="B19" t="s">
        <v>37</v>
      </c>
      <c r="C19">
        <v>747685</v>
      </c>
      <c r="D19">
        <v>7714</v>
      </c>
      <c r="F19">
        <f t="shared" si="0"/>
        <v>212766.55936073058</v>
      </c>
      <c r="G19">
        <f t="shared" si="3"/>
        <v>9.4411243977321799E-2</v>
      </c>
      <c r="H19">
        <f t="shared" si="2"/>
        <v>0.90558875602267819</v>
      </c>
    </row>
    <row r="20" spans="1:8" x14ac:dyDescent="0.2">
      <c r="B20" t="s">
        <v>38</v>
      </c>
      <c r="C20">
        <v>686598</v>
      </c>
      <c r="D20">
        <v>7772</v>
      </c>
      <c r="F20">
        <f t="shared" si="0"/>
        <v>147657.61619802937</v>
      </c>
      <c r="G20">
        <f t="shared" si="3"/>
        <v>6.5520349014746723E-2</v>
      </c>
      <c r="H20">
        <f t="shared" si="2"/>
        <v>0.93447965098525332</v>
      </c>
    </row>
    <row r="21" spans="1:8" x14ac:dyDescent="0.2">
      <c r="B21" t="s">
        <v>39</v>
      </c>
      <c r="C21">
        <v>669128</v>
      </c>
      <c r="D21">
        <v>7714</v>
      </c>
      <c r="F21">
        <f t="shared" si="0"/>
        <v>134209.55936073058</v>
      </c>
      <c r="G21">
        <f t="shared" si="3"/>
        <v>5.9553021353380024E-2</v>
      </c>
      <c r="H21">
        <f t="shared" si="2"/>
        <v>0.94044697864661997</v>
      </c>
    </row>
    <row r="22" spans="1:8" x14ac:dyDescent="0.2">
      <c r="B22" t="s">
        <v>40</v>
      </c>
      <c r="C22">
        <v>576005</v>
      </c>
      <c r="D22">
        <v>7772</v>
      </c>
      <c r="F22">
        <f t="shared" si="0"/>
        <v>37064.616198029369</v>
      </c>
      <c r="G22">
        <f t="shared" si="3"/>
        <v>1.6446741129394784E-2</v>
      </c>
      <c r="H22">
        <f t="shared" si="2"/>
        <v>0.98355325887060518</v>
      </c>
    </row>
    <row r="23" spans="1:8" x14ac:dyDescent="0.2">
      <c r="A23" s="1" t="s">
        <v>76</v>
      </c>
      <c r="B23" s="1" t="s">
        <v>41</v>
      </c>
      <c r="C23" s="1">
        <v>2068901</v>
      </c>
      <c r="D23" s="1">
        <v>8778</v>
      </c>
      <c r="E23" s="1"/>
      <c r="F23" s="1">
        <f t="shared" si="0"/>
        <v>1460200.7054794519</v>
      </c>
      <c r="G23" s="1">
        <f>F23/$F$25</f>
        <v>0.9992041680003142</v>
      </c>
      <c r="H23" s="1">
        <f t="shared" si="2"/>
        <v>7.958319996858032E-4</v>
      </c>
    </row>
    <row r="24" spans="1:8" x14ac:dyDescent="0.2">
      <c r="B24" t="s">
        <v>42</v>
      </c>
      <c r="C24">
        <v>2040533</v>
      </c>
      <c r="D24">
        <v>8712</v>
      </c>
      <c r="F24">
        <f t="shared" si="0"/>
        <v>1436409.3994232155</v>
      </c>
      <c r="G24" s="1">
        <f t="shared" ref="G24:G32" si="4">F24/$F$25</f>
        <v>0.98292395933834331</v>
      </c>
      <c r="H24">
        <f t="shared" si="2"/>
        <v>1.7076040661656688E-2</v>
      </c>
    </row>
    <row r="25" spans="1:8" x14ac:dyDescent="0.2">
      <c r="B25" t="s">
        <v>43</v>
      </c>
      <c r="C25">
        <v>2070064</v>
      </c>
      <c r="D25">
        <v>8778</v>
      </c>
      <c r="F25">
        <f t="shared" si="0"/>
        <v>1461363.7054794519</v>
      </c>
      <c r="G25" s="1">
        <f t="shared" si="4"/>
        <v>1</v>
      </c>
      <c r="H25">
        <f t="shared" si="2"/>
        <v>0</v>
      </c>
    </row>
    <row r="26" spans="1:8" x14ac:dyDescent="0.2">
      <c r="B26" t="s">
        <v>44</v>
      </c>
      <c r="C26">
        <v>1788657</v>
      </c>
      <c r="D26">
        <v>8712</v>
      </c>
      <c r="F26">
        <f t="shared" si="0"/>
        <v>1184533.3994232155</v>
      </c>
      <c r="G26" s="1">
        <f t="shared" si="4"/>
        <v>0.8105671401183373</v>
      </c>
      <c r="H26">
        <f t="shared" si="2"/>
        <v>0.1894328598816627</v>
      </c>
    </row>
    <row r="27" spans="1:8" x14ac:dyDescent="0.2">
      <c r="B27" t="s">
        <v>45</v>
      </c>
      <c r="C27">
        <v>1329601</v>
      </c>
      <c r="D27">
        <v>8778</v>
      </c>
      <c r="F27">
        <f t="shared" si="0"/>
        <v>720900.70547945204</v>
      </c>
      <c r="G27" s="1">
        <f t="shared" si="4"/>
        <v>0.49330683578386469</v>
      </c>
      <c r="H27">
        <f t="shared" si="2"/>
        <v>0.50669316421613531</v>
      </c>
    </row>
    <row r="28" spans="1:8" x14ac:dyDescent="0.2">
      <c r="B28" t="s">
        <v>46</v>
      </c>
      <c r="C28">
        <v>1058900</v>
      </c>
      <c r="D28">
        <v>8778</v>
      </c>
      <c r="F28">
        <f t="shared" si="0"/>
        <v>450199.70547945204</v>
      </c>
      <c r="G28" s="1">
        <f t="shared" si="4"/>
        <v>0.30806821312956323</v>
      </c>
      <c r="H28">
        <f t="shared" si="2"/>
        <v>0.69193178687043677</v>
      </c>
    </row>
    <row r="29" spans="1:8" x14ac:dyDescent="0.2">
      <c r="B29" t="s">
        <v>47</v>
      </c>
      <c r="C29">
        <v>1033913</v>
      </c>
      <c r="D29">
        <v>8712</v>
      </c>
      <c r="F29">
        <f t="shared" si="0"/>
        <v>429789.39942321554</v>
      </c>
      <c r="G29" s="1">
        <f t="shared" si="4"/>
        <v>0.29410159689316218</v>
      </c>
      <c r="H29">
        <f t="shared" si="2"/>
        <v>0.70589840310683782</v>
      </c>
    </row>
    <row r="30" spans="1:8" x14ac:dyDescent="0.2">
      <c r="B30" t="s">
        <v>48</v>
      </c>
      <c r="C30">
        <v>821473</v>
      </c>
      <c r="D30">
        <v>8778</v>
      </c>
      <c r="F30">
        <f t="shared" si="0"/>
        <v>212772.70547945204</v>
      </c>
      <c r="G30" s="1">
        <f t="shared" si="4"/>
        <v>0.14559873403291101</v>
      </c>
      <c r="H30">
        <f t="shared" si="2"/>
        <v>0.85440126596708899</v>
      </c>
    </row>
    <row r="31" spans="1:8" x14ac:dyDescent="0.2">
      <c r="B31" t="s">
        <v>49</v>
      </c>
      <c r="C31">
        <v>806469</v>
      </c>
      <c r="D31">
        <v>8712</v>
      </c>
      <c r="F31">
        <f t="shared" si="0"/>
        <v>202345.39942321554</v>
      </c>
      <c r="G31" s="1">
        <f t="shared" si="4"/>
        <v>0.13846340829768247</v>
      </c>
      <c r="H31">
        <f t="shared" si="2"/>
        <v>0.86153659170231756</v>
      </c>
    </row>
    <row r="32" spans="1:8" x14ac:dyDescent="0.2">
      <c r="B32" t="s">
        <v>50</v>
      </c>
      <c r="C32">
        <v>672228</v>
      </c>
      <c r="D32">
        <v>8778</v>
      </c>
      <c r="F32">
        <f t="shared" si="0"/>
        <v>63527.705479452037</v>
      </c>
      <c r="G32" s="1">
        <f t="shared" si="4"/>
        <v>4.3471522688877461E-2</v>
      </c>
      <c r="H32">
        <f t="shared" si="2"/>
        <v>0.95652847731112256</v>
      </c>
    </row>
    <row r="33" spans="1:8" x14ac:dyDescent="0.2">
      <c r="A33" s="1" t="s">
        <v>77</v>
      </c>
      <c r="B33" s="1" t="s">
        <v>51</v>
      </c>
      <c r="C33" s="1">
        <v>3121956</v>
      </c>
      <c r="D33" s="1">
        <v>12672</v>
      </c>
      <c r="E33" s="1"/>
      <c r="F33" s="1">
        <f t="shared" si="0"/>
        <v>2243230.7627974045</v>
      </c>
      <c r="G33" s="1">
        <f>F33/$F$34</f>
        <v>0.94660362842870782</v>
      </c>
      <c r="H33" s="1">
        <f>$G$3-G33</f>
        <v>5.3396371571292178E-2</v>
      </c>
    </row>
    <row r="34" spans="1:8" x14ac:dyDescent="0.2">
      <c r="B34" t="s">
        <v>52</v>
      </c>
      <c r="C34">
        <v>3248493</v>
      </c>
      <c r="D34">
        <v>12672</v>
      </c>
      <c r="F34">
        <f t="shared" si="0"/>
        <v>2369767.7627974045</v>
      </c>
      <c r="G34" s="1">
        <f t="shared" ref="G34:G42" si="5">F34/$F$34</f>
        <v>1</v>
      </c>
      <c r="H34">
        <f t="shared" si="2"/>
        <v>0</v>
      </c>
    </row>
    <row r="35" spans="1:8" x14ac:dyDescent="0.2">
      <c r="B35" t="s">
        <v>53</v>
      </c>
      <c r="C35">
        <v>3186322</v>
      </c>
      <c r="D35">
        <v>12672</v>
      </c>
      <c r="F35">
        <f t="shared" si="0"/>
        <v>2307596.7627974045</v>
      </c>
      <c r="G35" s="1">
        <f t="shared" si="5"/>
        <v>0.97376493976497935</v>
      </c>
      <c r="H35">
        <f t="shared" si="2"/>
        <v>2.6235060235020646E-2</v>
      </c>
    </row>
    <row r="36" spans="1:8" x14ac:dyDescent="0.2">
      <c r="B36" t="s">
        <v>54</v>
      </c>
      <c r="C36">
        <v>3144859</v>
      </c>
      <c r="D36">
        <v>12672</v>
      </c>
      <c r="F36">
        <f t="shared" si="0"/>
        <v>2266133.7627974045</v>
      </c>
      <c r="G36" s="1">
        <f t="shared" si="5"/>
        <v>0.95626828855260282</v>
      </c>
      <c r="H36">
        <f t="shared" si="2"/>
        <v>4.3731711447397181E-2</v>
      </c>
    </row>
    <row r="37" spans="1:8" x14ac:dyDescent="0.2">
      <c r="B37" t="s">
        <v>55</v>
      </c>
      <c r="C37">
        <v>3024060</v>
      </c>
      <c r="D37">
        <v>12672</v>
      </c>
      <c r="F37">
        <f t="shared" si="0"/>
        <v>2145334.7627974045</v>
      </c>
      <c r="G37" s="1">
        <f t="shared" si="5"/>
        <v>0.90529325129519578</v>
      </c>
      <c r="H37">
        <f t="shared" si="2"/>
        <v>9.4706748704804222E-2</v>
      </c>
    </row>
    <row r="38" spans="1:8" x14ac:dyDescent="0.2">
      <c r="B38" t="s">
        <v>56</v>
      </c>
      <c r="C38">
        <v>2779882</v>
      </c>
      <c r="D38">
        <v>12672</v>
      </c>
      <c r="F38">
        <f t="shared" si="0"/>
        <v>1901156.7627974045</v>
      </c>
      <c r="G38" s="1">
        <f t="shared" si="5"/>
        <v>0.80225446250191801</v>
      </c>
      <c r="H38">
        <f t="shared" si="2"/>
        <v>0.19774553749808199</v>
      </c>
    </row>
    <row r="39" spans="1:8" x14ac:dyDescent="0.2">
      <c r="B39" t="s">
        <v>57</v>
      </c>
      <c r="C39">
        <v>2626366</v>
      </c>
      <c r="D39">
        <v>12672</v>
      </c>
      <c r="F39">
        <f t="shared" si="0"/>
        <v>1747640.7627974045</v>
      </c>
      <c r="G39" s="1">
        <f t="shared" si="5"/>
        <v>0.73747343103966989</v>
      </c>
      <c r="H39">
        <f t="shared" si="2"/>
        <v>0.26252656896033011</v>
      </c>
    </row>
    <row r="40" spans="1:8" x14ac:dyDescent="0.2">
      <c r="B40" t="s">
        <v>58</v>
      </c>
      <c r="C40">
        <v>1904847</v>
      </c>
      <c r="D40">
        <v>12672</v>
      </c>
      <c r="F40">
        <f t="shared" si="0"/>
        <v>1026121.7627974044</v>
      </c>
      <c r="G40" s="1">
        <f t="shared" si="5"/>
        <v>0.43300519945723026</v>
      </c>
      <c r="H40">
        <f t="shared" si="2"/>
        <v>0.56699480054276974</v>
      </c>
    </row>
    <row r="41" spans="1:8" x14ac:dyDescent="0.2">
      <c r="B41" t="s">
        <v>59</v>
      </c>
      <c r="C41">
        <v>1886530</v>
      </c>
      <c r="D41">
        <v>12672</v>
      </c>
      <c r="F41">
        <f t="shared" si="0"/>
        <v>1007804.7627974044</v>
      </c>
      <c r="G41" s="1">
        <f t="shared" si="5"/>
        <v>0.42527575006241797</v>
      </c>
      <c r="H41">
        <f t="shared" si="2"/>
        <v>0.57472424993758198</v>
      </c>
    </row>
    <row r="42" spans="1:8" x14ac:dyDescent="0.2">
      <c r="B42" t="s">
        <v>60</v>
      </c>
      <c r="C42">
        <v>1300689</v>
      </c>
      <c r="D42">
        <v>12672</v>
      </c>
      <c r="F42">
        <f t="shared" si="0"/>
        <v>421963.76279740443</v>
      </c>
      <c r="G42" s="1">
        <f t="shared" si="5"/>
        <v>0.17806123005880337</v>
      </c>
      <c r="H42">
        <f t="shared" si="2"/>
        <v>0.82193876994119663</v>
      </c>
    </row>
    <row r="43" spans="1:8" x14ac:dyDescent="0.2">
      <c r="A43" s="1" t="s">
        <v>78</v>
      </c>
      <c r="B43" s="1" t="s">
        <v>61</v>
      </c>
      <c r="C43" s="1">
        <v>3236265</v>
      </c>
      <c r="D43" s="1">
        <v>15996</v>
      </c>
      <c r="E43" s="1"/>
      <c r="F43" s="1">
        <f t="shared" si="0"/>
        <v>2127040.8132660417</v>
      </c>
      <c r="G43" s="1">
        <f>F43/$F$44</f>
        <v>0.96487504879441877</v>
      </c>
      <c r="H43" s="1">
        <f t="shared" si="2"/>
        <v>3.5124951205581234E-2</v>
      </c>
    </row>
    <row r="44" spans="1:8" x14ac:dyDescent="0.2">
      <c r="B44" t="s">
        <v>62</v>
      </c>
      <c r="C44">
        <v>3313697</v>
      </c>
      <c r="D44">
        <v>15996</v>
      </c>
      <c r="F44">
        <f t="shared" si="0"/>
        <v>2204472.8132660417</v>
      </c>
      <c r="G44" s="1">
        <f t="shared" ref="G44:G52" si="6">F44/$F$44</f>
        <v>1</v>
      </c>
      <c r="H44">
        <f t="shared" si="2"/>
        <v>0</v>
      </c>
    </row>
    <row r="45" spans="1:8" x14ac:dyDescent="0.2">
      <c r="B45" t="s">
        <v>63</v>
      </c>
      <c r="C45">
        <v>3213454</v>
      </c>
      <c r="D45">
        <v>15996</v>
      </c>
      <c r="F45">
        <f t="shared" si="0"/>
        <v>2104229.8132660417</v>
      </c>
      <c r="G45" s="1">
        <f t="shared" si="6"/>
        <v>0.95452745010201112</v>
      </c>
      <c r="H45">
        <f t="shared" si="2"/>
        <v>4.5472549897988879E-2</v>
      </c>
    </row>
    <row r="46" spans="1:8" x14ac:dyDescent="0.2">
      <c r="B46" t="s">
        <v>64</v>
      </c>
      <c r="C46">
        <v>2878854</v>
      </c>
      <c r="D46">
        <v>15996</v>
      </c>
      <c r="F46">
        <f t="shared" si="0"/>
        <v>1769629.8132660419</v>
      </c>
      <c r="G46" s="1">
        <f t="shared" si="6"/>
        <v>0.8027451291831732</v>
      </c>
      <c r="H46">
        <f t="shared" si="2"/>
        <v>0.1972548708168268</v>
      </c>
    </row>
    <row r="47" spans="1:8" x14ac:dyDescent="0.2">
      <c r="B47" t="s">
        <v>65</v>
      </c>
      <c r="C47">
        <v>2955473</v>
      </c>
      <c r="D47">
        <v>15996</v>
      </c>
      <c r="F47">
        <f t="shared" si="0"/>
        <v>1846248.8132660419</v>
      </c>
      <c r="G47" s="1">
        <f t="shared" si="6"/>
        <v>0.83750128473153085</v>
      </c>
      <c r="H47">
        <f t="shared" si="2"/>
        <v>0.16249871526846915</v>
      </c>
    </row>
    <row r="48" spans="1:8" x14ac:dyDescent="0.2">
      <c r="B48" t="s">
        <v>66</v>
      </c>
      <c r="C48">
        <v>2879596</v>
      </c>
      <c r="D48">
        <v>15996</v>
      </c>
      <c r="F48">
        <f t="shared" si="0"/>
        <v>1770371.8132660419</v>
      </c>
      <c r="G48" s="1">
        <f t="shared" si="6"/>
        <v>0.80308171759357905</v>
      </c>
      <c r="H48">
        <f t="shared" si="2"/>
        <v>0.19691828240642095</v>
      </c>
    </row>
    <row r="49" spans="1:8" x14ac:dyDescent="0.2">
      <c r="B49" t="s">
        <v>67</v>
      </c>
      <c r="C49">
        <v>2740520</v>
      </c>
      <c r="D49">
        <v>15996</v>
      </c>
      <c r="F49">
        <f t="shared" si="0"/>
        <v>1631295.8132660419</v>
      </c>
      <c r="G49" s="1">
        <f t="shared" si="6"/>
        <v>0.73999361817902931</v>
      </c>
      <c r="H49">
        <f t="shared" si="2"/>
        <v>0.26000638182097069</v>
      </c>
    </row>
    <row r="50" spans="1:8" x14ac:dyDescent="0.2">
      <c r="B50" t="s">
        <v>68</v>
      </c>
      <c r="C50">
        <v>2673588</v>
      </c>
      <c r="D50">
        <v>15996</v>
      </c>
      <c r="F50">
        <f t="shared" si="0"/>
        <v>1564363.8132660419</v>
      </c>
      <c r="G50" s="1">
        <f t="shared" si="6"/>
        <v>0.70963171051692631</v>
      </c>
      <c r="H50">
        <f t="shared" si="2"/>
        <v>0.29036828948307369</v>
      </c>
    </row>
    <row r="51" spans="1:8" x14ac:dyDescent="0.2">
      <c r="B51" t="s">
        <v>69</v>
      </c>
      <c r="C51">
        <v>2920364</v>
      </c>
      <c r="D51">
        <v>15996</v>
      </c>
      <c r="F51">
        <f t="shared" si="0"/>
        <v>1811139.8132660419</v>
      </c>
      <c r="G51" s="1">
        <f t="shared" si="6"/>
        <v>0.82157502799172366</v>
      </c>
      <c r="H51">
        <f t="shared" si="2"/>
        <v>0.17842497200827634</v>
      </c>
    </row>
    <row r="52" spans="1:8" x14ac:dyDescent="0.2">
      <c r="B52" t="s">
        <v>70</v>
      </c>
      <c r="C52">
        <v>2889683</v>
      </c>
      <c r="D52">
        <v>15996</v>
      </c>
      <c r="F52">
        <f t="shared" si="0"/>
        <v>1780458.8132660419</v>
      </c>
      <c r="G52" s="1">
        <f t="shared" si="6"/>
        <v>0.80765741475768038</v>
      </c>
      <c r="H52">
        <f t="shared" si="2"/>
        <v>0.19234258524231962</v>
      </c>
    </row>
    <row r="53" spans="1:8" x14ac:dyDescent="0.2">
      <c r="A53" t="s">
        <v>2</v>
      </c>
      <c r="B53">
        <v>6</v>
      </c>
      <c r="C53">
        <v>1154159</v>
      </c>
      <c r="D53">
        <v>16644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220121 Cy5 ladder EMSA with yCA</vt:lpstr>
      <vt:lpstr>App Fract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2022-01-22T00:39:47Z</dcterms:created>
  <dcterms:modified xsi:type="dcterms:W3CDTF">2022-01-22T00:44:55Z</dcterms:modified>
</cp:coreProperties>
</file>